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22290" windowHeight="9165"/>
  </bookViews>
  <sheets>
    <sheet name="SP 2020 Res Grad Tuition &amp; Fees" sheetId="2" r:id="rId1"/>
  </sheets>
  <calcPr calcId="162913"/>
</workbook>
</file>

<file path=xl/calcChain.xml><?xml version="1.0" encoding="utf-8"?>
<calcChain xmlns="http://schemas.openxmlformats.org/spreadsheetml/2006/main">
  <c r="B19" i="2" l="1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<sst xmlns="http://schemas.openxmlformats.org/spreadsheetml/2006/main" count="31" uniqueCount="31">
  <si>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</si>
  <si>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</si>
  <si>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</si>
  <si>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</si>
  <si>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</si>
  <si>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</si>
  <si>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</si>
  <si>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</si>
  <si>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</si>
  <si>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</si>
  <si>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</si>
  <si>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</si>
  <si>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</si>
  <si>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</si>
  <si>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</si>
  <si>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</si>
  <si>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</si>
  <si>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</si>
  <si>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</si>
  <si>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</si>
  <si>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</si>
  <si>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</si>
  <si>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</si>
  <si>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</si>
  <si>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</si>
  <si>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</si>
  <si>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</si>
  <si>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</si>
  <si>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</si>
  <si>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Resident Online Graduate Tuition and Fee Billing Rates: Spring 2020</t>
  </si>
  <si>
    <t>Tuition and Fees for Resident Online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</si>
</sst>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L2" sqref="L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6">
        <v>471</v>
      </c>
      <c r="C8" s="16">
        <f t="shared" ref="C8:C16" si="0">SUM(B8*2)</f>
        <v>942</v>
      </c>
      <c r="D8" s="16">
        <f t="shared" ref="D8:D16" si="1">SUM(B8*3)</f>
        <v>1413</v>
      </c>
      <c r="E8" s="16">
        <f t="shared" ref="E8:E16" si="2">SUM(B8*4)</f>
        <v>1884</v>
      </c>
      <c r="F8" s="16">
        <f t="shared" ref="F8:F16" si="3">SUM(B8*5)</f>
        <v>2355</v>
      </c>
      <c r="G8" s="16">
        <f t="shared" ref="G8:G16" si="4">SUM(B8*6)</f>
        <v>2826</v>
      </c>
      <c r="H8" s="16">
        <f t="shared" ref="H8:H16" si="5">SUM(B8*7)</f>
        <v>3297</v>
      </c>
      <c r="I8" s="16">
        <f t="shared" ref="I8:I16" si="6">SUM(B8*8)</f>
        <v>3768</v>
      </c>
      <c r="J8" s="16">
        <f t="shared" ref="J8:J15" si="7">SUM(B8*9)</f>
        <v>4239</v>
      </c>
      <c r="K8" s="16">
        <f t="shared" ref="K8:K15" si="8">SUM(B8*10)</f>
        <v>4710</v>
      </c>
      <c r="L8" s="16">
        <f t="shared" ref="L8:L15" si="9">SUM(B8*11)</f>
        <v>5181</v>
      </c>
      <c r="M8" s="17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8">
        <v>21.88</v>
      </c>
      <c r="C9" s="18">
        <f t="shared" si="0"/>
        <v>43.76</v>
      </c>
      <c r="D9" s="18">
        <f t="shared" si="1"/>
        <v>65.64</v>
      </c>
      <c r="E9" s="18">
        <f t="shared" si="2"/>
        <v>87.52</v>
      </c>
      <c r="F9" s="18">
        <f t="shared" si="3"/>
        <v>109.39999999999999</v>
      </c>
      <c r="G9" s="18">
        <f t="shared" si="4"/>
        <v>131.28</v>
      </c>
      <c r="H9" s="18">
        <f t="shared" si="5"/>
        <v>153.16</v>
      </c>
      <c r="I9" s="18">
        <f t="shared" si="6"/>
        <v>175.04</v>
      </c>
      <c r="J9" s="18">
        <v>262.5</v>
      </c>
      <c r="K9" s="18">
        <v>262.5</v>
      </c>
      <c r="L9" s="18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8">
        <v>0</v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8">
        <f t="shared" si="3"/>
        <v>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9">
        <f t="shared" ref="M11:M15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0</v>
      </c>
      <c r="C12" s="20">
        <f t="shared" si="0"/>
        <v>0</v>
      </c>
      <c r="D12" s="20">
        <f t="shared" si="1"/>
        <v>0</v>
      </c>
      <c r="E12" s="20">
        <f t="shared" si="2"/>
        <v>0</v>
      </c>
      <c r="F12" s="20">
        <f t="shared" si="3"/>
        <v>0</v>
      </c>
      <c r="G12" s="20">
        <f t="shared" si="4"/>
        <v>0</v>
      </c>
      <c r="H12" s="20">
        <f t="shared" si="5"/>
        <v>0</v>
      </c>
      <c r="I12" s="20">
        <f t="shared" si="6"/>
        <v>0</v>
      </c>
      <c r="J12" s="20">
        <v>0</v>
      </c>
      <c r="K12" s="20">
        <v>0</v>
      </c>
      <c r="L12" s="20">
        <v>0</v>
      </c>
      <c r="M12" s="21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8">
        <v>5.21</v>
      </c>
      <c r="C13" s="18">
        <f t="shared" si="0"/>
        <v>10.42</v>
      </c>
      <c r="D13" s="18">
        <f t="shared" si="1"/>
        <v>15.629999999999999</v>
      </c>
      <c r="E13" s="18">
        <f t="shared" si="2"/>
        <v>20.84</v>
      </c>
      <c r="F13" s="18">
        <f t="shared" si="3"/>
        <v>26.05</v>
      </c>
      <c r="G13" s="18">
        <f t="shared" si="4"/>
        <v>31.259999999999998</v>
      </c>
      <c r="H13" s="18">
        <f t="shared" si="5"/>
        <v>36.47</v>
      </c>
      <c r="I13" s="18">
        <f t="shared" si="6"/>
        <v>41.68</v>
      </c>
      <c r="J13" s="18">
        <v>62.5</v>
      </c>
      <c r="K13" s="18">
        <v>62.5</v>
      </c>
      <c r="L13" s="18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2">
        <v>0</v>
      </c>
      <c r="C15" s="22">
        <f t="shared" si="0"/>
        <v>0</v>
      </c>
      <c r="D15" s="22">
        <f t="shared" si="1"/>
        <v>0</v>
      </c>
      <c r="E15" s="22">
        <f t="shared" si="2"/>
        <v>0</v>
      </c>
      <c r="F15" s="22">
        <f t="shared" si="3"/>
        <v>0</v>
      </c>
      <c r="G15" s="22">
        <f t="shared" si="4"/>
        <v>0</v>
      </c>
      <c r="H15" s="22">
        <f t="shared" si="5"/>
        <v>0</v>
      </c>
      <c r="I15" s="22">
        <f t="shared" si="6"/>
        <v>0</v>
      </c>
      <c r="J15" s="22">
        <f t="shared" si="7"/>
        <v>0</v>
      </c>
      <c r="K15" s="22">
        <f t="shared" si="8"/>
        <v>0</v>
      </c>
      <c r="L15" s="22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8">
        <v>34.81</v>
      </c>
      <c r="C16" s="18">
        <f t="shared" si="0"/>
        <v>69.62</v>
      </c>
      <c r="D16" s="18">
        <f t="shared" si="1"/>
        <v>104.43</v>
      </c>
      <c r="E16" s="18">
        <f t="shared" si="2"/>
        <v>139.24</v>
      </c>
      <c r="F16" s="18">
        <f t="shared" si="3"/>
        <v>174.05</v>
      </c>
      <c r="G16" s="18">
        <f t="shared" si="4"/>
        <v>208.86</v>
      </c>
      <c r="H16" s="18">
        <f t="shared" si="5"/>
        <v>243.67000000000002</v>
      </c>
      <c r="I16" s="18">
        <f t="shared" si="6"/>
        <v>278.48</v>
      </c>
      <c r="J16" s="18">
        <v>417.75</v>
      </c>
      <c r="K16" s="18">
        <v>417.75</v>
      </c>
      <c r="L16" s="18">
        <v>417.75</v>
      </c>
      <c r="M16" s="18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2">
        <v>5</v>
      </c>
      <c r="C17" s="22">
        <v>5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v>5</v>
      </c>
      <c r="M17" s="23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11">SUM(B8:B18)</f>
        <v>622.90000000000009</v>
      </c>
      <c r="C19" s="24">
        <f t="shared" si="11"/>
        <v>1155.8000000000002</v>
      </c>
      <c r="D19" s="24">
        <f t="shared" si="11"/>
        <v>1688.7000000000003</v>
      </c>
      <c r="E19" s="24">
        <f t="shared" si="11"/>
        <v>2221.6000000000004</v>
      </c>
      <c r="F19" s="24">
        <f t="shared" si="11"/>
        <v>2754.5000000000005</v>
      </c>
      <c r="G19" s="24">
        <f t="shared" si="11"/>
        <v>3287.4000000000005</v>
      </c>
      <c r="H19" s="24">
        <f t="shared" si="11"/>
        <v>3820.2999999999997</v>
      </c>
      <c r="I19" s="24">
        <f t="shared" si="11"/>
        <v>4353.2</v>
      </c>
      <c r="J19" s="24">
        <f t="shared" si="11"/>
        <v>5071.75</v>
      </c>
      <c r="K19" s="24">
        <f t="shared" si="11"/>
        <v>5542.75</v>
      </c>
      <c r="L19" s="24">
        <f t="shared" si="11"/>
        <v>6013.75</v>
      </c>
      <c r="M19" s="25">
        <f t="shared" si="11"/>
        <v>6487.75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pYzxuAzA+iab9JRPvvTHJcUDWp791ZwwgrDqmwNegHy1+lrZcNTLROZ/RiDl7Vuik+8srYFnAq9ug8dM32n0FA==" saltValue="2gL/YWMk+RSoDLhchnc8/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Res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Res Grad Tuition and Fee Billing Rates</dc:title>
  <dc:subject>Listing of graduate tuition and fees for the spring 2017 semester</dc:subject>
  <dc:creator>UB Student Accounts</dc:creator>
  <cp:keywords>tuition,fees, Res Grad tuition, Res Grad fees</cp:keywords>
  <cp:lastModifiedBy>Kvetkosky, Mary</cp:lastModifiedBy>
  <cp:lastPrinted>2019-05-21T14:58:12Z</cp:lastPrinted>
  <dcterms:created xsi:type="dcterms:W3CDTF">2016-06-06T21:02:30Z</dcterms:created>
  <dcterms:modified xsi:type="dcterms:W3CDTF">2022-01-11T22:03:20Z</dcterms:modified>
  <cp:category>tuition</cp:category>
</cp:coreProperties>
</file>